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RKAH" sheetId="1" r:id="rId3"/>
    <sheet state="visible" name="Chart2" sheetId="2" r:id="rId4"/>
  </sheets>
  <definedNames/>
  <calcPr/>
</workbook>
</file>

<file path=xl/sharedStrings.xml><?xml version="1.0" encoding="utf-8"?>
<sst xmlns="http://schemas.openxmlformats.org/spreadsheetml/2006/main" count="60" uniqueCount="49">
  <si>
    <t>KEPUTUSAN PEPERIKSAAN AKHIR TAHUN 2014/2015</t>
  </si>
  <si>
    <t>SMK DESA TUN HUSSEIN ONN KUALA LUMPUR</t>
  </si>
  <si>
    <t>KEDUDUKAN</t>
  </si>
  <si>
    <t>NAMA</t>
  </si>
  <si>
    <t>BM</t>
  </si>
  <si>
    <t>GRED BM</t>
  </si>
  <si>
    <t>BI</t>
  </si>
  <si>
    <t>GRED BI</t>
  </si>
  <si>
    <t>MT</t>
  </si>
  <si>
    <t>GRED MT</t>
  </si>
  <si>
    <t>SC</t>
  </si>
  <si>
    <t>GRED SC</t>
  </si>
  <si>
    <t>PI</t>
  </si>
  <si>
    <t>GRED PI</t>
  </si>
  <si>
    <t>JUMLAH</t>
  </si>
  <si>
    <t>Maisarah</t>
  </si>
  <si>
    <t>Atiqah</t>
  </si>
  <si>
    <t>Zawawi</t>
  </si>
  <si>
    <t>Khairunnisa</t>
  </si>
  <si>
    <t>Nawwar</t>
  </si>
  <si>
    <t>GRED</t>
  </si>
  <si>
    <t>MARKAH</t>
  </si>
  <si>
    <t>Khairuddin</t>
  </si>
  <si>
    <t>E</t>
  </si>
  <si>
    <t>Azmin</t>
  </si>
  <si>
    <t>D</t>
  </si>
  <si>
    <t>Iman</t>
  </si>
  <si>
    <t>C</t>
  </si>
  <si>
    <t>Liyana</t>
  </si>
  <si>
    <t>B</t>
  </si>
  <si>
    <t>Myza</t>
  </si>
  <si>
    <t>A</t>
  </si>
  <si>
    <t>Diyana</t>
  </si>
  <si>
    <t>Adila</t>
  </si>
  <si>
    <t>Suhanis</t>
  </si>
  <si>
    <t>Syafizah</t>
  </si>
  <si>
    <t>Natasya</t>
  </si>
  <si>
    <t>Alif</t>
  </si>
  <si>
    <t>Zulhasmi</t>
  </si>
  <si>
    <t>Azim</t>
  </si>
  <si>
    <t>Hadi</t>
  </si>
  <si>
    <t>Ami</t>
  </si>
  <si>
    <t>MARKAH TERTINGGI</t>
  </si>
  <si>
    <t>MARKAH TERENDAH</t>
  </si>
  <si>
    <t>MARKAH PURATA</t>
  </si>
  <si>
    <t>SISIHAN PIAWAI</t>
  </si>
  <si>
    <t>TITIK TENGAH</t>
  </si>
  <si>
    <t>MOD</t>
  </si>
  <si>
    <t>SN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</si>
</sst>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1.0"/>
      <color rgb="FF000000"/>
      <name val="Calibri"/>
    </font>
    <font/>
    <font>
      <color rgb="FF000000"/>
    </font>
    <font>
      <color rgb="FF9FC5E8"/>
    </font>
  </fonts>
  <fills count="5">
    <fill>
      <patternFill patternType="none"/>
    </fill>
    <fill>
      <patternFill patternType="lightGray"/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/>
    </xf>
    <xf borderId="0" fillId="3" fontId="1" numFmtId="0" xfId="0" applyAlignment="1" applyFill="1" applyFont="1">
      <alignment horizontal="center"/>
    </xf>
    <xf borderId="0" fillId="3" fontId="1" numFmtId="0" xfId="0" applyAlignment="1" applyFont="1">
      <alignment/>
    </xf>
    <xf borderId="0" fillId="3" fontId="1" numFmtId="0" xfId="0" applyAlignment="1" applyFont="1">
      <alignment horizontal="center"/>
    </xf>
    <xf borderId="0" fillId="3" fontId="3" numFmtId="0" xfId="0" applyAlignment="1" applyFont="1">
      <alignment horizontal="center"/>
    </xf>
    <xf borderId="0" fillId="4" fontId="2" numFmtId="0" xfId="0" applyFill="1" applyFont="1"/>
    <xf borderId="0" fillId="4" fontId="2" numFmtId="0" xfId="0" applyAlignment="1" applyFont="1">
      <alignment horizontal="center"/>
    </xf>
    <xf borderId="0" fillId="4" fontId="4" numFmtId="0" xfId="0" applyFont="1"/>
    <xf borderId="0" fillId="2" fontId="1" numFmtId="0" xfId="0" applyAlignment="1" applyFont="1">
      <alignment/>
    </xf>
    <xf borderId="0" fillId="3" fontId="2" numFmtId="1" xfId="0" applyAlignment="1" applyFont="1" applyNumberFormat="1">
      <alignment horizontal="center"/>
    </xf>
    <xf borderId="0" fillId="3" fontId="2" numFmtId="2" xfId="0" applyAlignment="1" applyFont="1" applyNumberFormat="1">
      <alignment horizontal="center"/>
    </xf>
    <xf borderId="0" fillId="4" fontId="1" numFmtId="0" xfId="0" applyAlignment="1" applyFont="1">
      <alignment/>
    </xf>
    <xf borderId="0" fillId="3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chartsheet" Target="chart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  <a:r>
              <a:t>                                                                                                Analisis Keputusan Peperiksaan tahun 2014/2015</a:t>
            </a:r>
          </a:p>
        </c:rich>
      </c:tx>
      <c:overlay val="0"/>
    </c:title>
    <c:plotArea>
      <c:layout>
        <c:manualLayout>
          <c:xMode val="edge"/>
          <c:yMode val="edge"/>
          <c:x val="0.17292000000000002"/>
          <c:y val="0.20146999999999998"/>
          <c:w val="0.69688"/>
          <c:h val="0.61783"/>
        </c:manualLayout>
      </c:layout>
      <c:barChart>
        <c:barDir val="col"/>
        <c:ser>
          <c:idx val="0"/>
          <c:order val="0"/>
          <c:spPr>
            <a:solidFill>
              <a:srgbClr val="3366CC"/>
            </a:solidFill>
          </c:spPr>
          <c:cat>
            <c:strRef>
              <c:f>MARKAH!$B$40:$B$44</c:f>
            </c:strRef>
          </c:cat>
          <c:val>
            <c:numRef>
              <c:f>MARKAH!$C$40:$C$44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MARKAH!$B$40:$B$44</c:f>
            </c:strRef>
          </c:cat>
          <c:val>
            <c:numRef>
              <c:f>MARKAH!$D$40:$D$44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MARKAH!$B$40:$B$44</c:f>
            </c:strRef>
          </c:cat>
          <c:val>
            <c:numRef>
              <c:f>MARKAH!$E$40:$E$44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MARKAH!$B$40:$B$44</c:f>
            </c:strRef>
          </c:cat>
          <c:val>
            <c:numRef>
              <c:f>MARKAH!$G$40:$G$44</c:f>
            </c:numRef>
          </c:val>
        </c:ser>
        <c:axId val="678286449"/>
        <c:axId val="1180358326"/>
      </c:barChart>
      <c:catAx>
        <c:axId val="678286449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180358326"/>
      </c:catAx>
      <c:valAx>
        <c:axId val="11803583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78286449"/>
      </c:valAx>
    </c:plotArea>
    <c:legend>
      <c:legendPos val="r"/>
      <c:overlay val="0"/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34.0"/>
  </cols>
  <sheetData>
    <row r="2">
      <c r="E2" s="1" t="s">
        <v>0</v>
      </c>
      <c r="F2" s="2"/>
      <c r="G2" s="2"/>
      <c r="H2" s="3"/>
    </row>
    <row r="3">
      <c r="E3" s="1" t="s">
        <v>1</v>
      </c>
      <c r="F3" s="2"/>
      <c r="G3" s="2"/>
      <c r="H3" s="3"/>
    </row>
    <row r="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5" t="s">
        <v>14</v>
      </c>
    </row>
    <row r="6">
      <c r="A6" s="6">
        <v>1.0</v>
      </c>
      <c r="B6" s="7" t="s">
        <v>15</v>
      </c>
      <c r="C6" s="6">
        <v>78.0</v>
      </c>
      <c r="D6" s="6" t="str">
        <f t="shared" ref="D6:D10" si="1">VLOOKUP(C6,N11:O15,2,TRUE)</f>
        <v>B</v>
      </c>
      <c r="E6" s="6">
        <v>67.0</v>
      </c>
      <c r="F6" s="8" t="str">
        <f t="shared" ref="F6:F8" si="2">VLOOKUP(E6,N11:O15,2,TRUE)</f>
        <v>C</v>
      </c>
      <c r="G6" s="6">
        <v>88.0</v>
      </c>
      <c r="H6" s="8" t="str">
        <f t="shared" ref="H6:H8" si="3">VLOOKUP(G6,N11:O15,2,TRUE)</f>
        <v>A</v>
      </c>
      <c r="I6" s="6">
        <v>85.0</v>
      </c>
      <c r="J6" s="8" t="str">
        <f t="shared" ref="J6:J9" si="4">VLOOKUP(I6,N11:O15,2,TRUE)</f>
        <v>A</v>
      </c>
      <c r="K6" s="6">
        <v>88.0</v>
      </c>
      <c r="L6" s="8" t="str">
        <f t="shared" ref="L6:L9" si="5">VLOOKUP(K6,N10:O15,2,TRUE)</f>
        <v>A</v>
      </c>
      <c r="M6" s="9" t="str">
        <f t="shared" ref="M6:M25" si="6">C6+E6+G6+I6+K6</f>
        <v>406</v>
      </c>
    </row>
    <row r="7">
      <c r="A7" s="6">
        <v>2.0</v>
      </c>
      <c r="B7" s="7" t="s">
        <v>16</v>
      </c>
      <c r="C7" s="6">
        <v>90.0</v>
      </c>
      <c r="D7" s="6" t="str">
        <f t="shared" si="1"/>
        <v>A</v>
      </c>
      <c r="E7" s="6">
        <v>88.0</v>
      </c>
      <c r="F7" s="8" t="str">
        <f t="shared" si="2"/>
        <v>A</v>
      </c>
      <c r="G7" s="6">
        <v>99.0</v>
      </c>
      <c r="H7" s="8" t="str">
        <f t="shared" si="3"/>
        <v>A</v>
      </c>
      <c r="I7" s="6">
        <v>100.0</v>
      </c>
      <c r="J7" s="8" t="str">
        <f t="shared" si="4"/>
        <v>A</v>
      </c>
      <c r="K7" s="6">
        <v>100.0</v>
      </c>
      <c r="L7" s="8" t="str">
        <f t="shared" si="5"/>
        <v>A</v>
      </c>
      <c r="M7" s="9" t="str">
        <f t="shared" si="6"/>
        <v>477</v>
      </c>
    </row>
    <row r="8">
      <c r="A8" s="6">
        <v>3.0</v>
      </c>
      <c r="B8" s="7" t="s">
        <v>17</v>
      </c>
      <c r="C8" s="6">
        <v>79.0</v>
      </c>
      <c r="D8" s="6" t="str">
        <f t="shared" si="1"/>
        <v>B</v>
      </c>
      <c r="E8" s="6">
        <v>78.0</v>
      </c>
      <c r="F8" s="8" t="str">
        <f t="shared" si="2"/>
        <v>B</v>
      </c>
      <c r="G8" s="6">
        <v>79.0</v>
      </c>
      <c r="H8" s="8" t="str">
        <f t="shared" si="3"/>
        <v>B</v>
      </c>
      <c r="I8" s="6">
        <v>89.0</v>
      </c>
      <c r="J8" s="8" t="str">
        <f t="shared" si="4"/>
        <v>A</v>
      </c>
      <c r="K8" s="6">
        <v>90.0</v>
      </c>
      <c r="L8" s="8" t="str">
        <f t="shared" si="5"/>
        <v>A</v>
      </c>
      <c r="M8" s="9" t="str">
        <f t="shared" si="6"/>
        <v>415</v>
      </c>
    </row>
    <row r="9">
      <c r="A9" s="6">
        <v>4.0</v>
      </c>
      <c r="B9" s="7" t="s">
        <v>18</v>
      </c>
      <c r="C9" s="6">
        <v>80.0</v>
      </c>
      <c r="D9" s="6" t="str">
        <f t="shared" si="1"/>
        <v>A</v>
      </c>
      <c r="E9" s="6">
        <v>67.0</v>
      </c>
      <c r="F9" s="8" t="str">
        <f t="shared" ref="F9:F11" si="7">VLOOKUP(E9,N11:O15,2,TRUE)</f>
        <v>C</v>
      </c>
      <c r="G9" s="6">
        <v>67.0</v>
      </c>
      <c r="H9" s="8" t="str">
        <f t="shared" ref="H9:H11" si="8">VLOOKUP(G9,N11:O15,2,TRUE)</f>
        <v>C</v>
      </c>
      <c r="I9" s="6">
        <v>78.0</v>
      </c>
      <c r="J9" s="8" t="str">
        <f t="shared" si="4"/>
        <v>B</v>
      </c>
      <c r="K9" s="6">
        <v>85.0</v>
      </c>
      <c r="L9" s="8" t="str">
        <f t="shared" si="5"/>
        <v>A</v>
      </c>
      <c r="M9" s="9" t="str">
        <f t="shared" si="6"/>
        <v>377</v>
      </c>
    </row>
    <row r="10">
      <c r="A10" s="6">
        <v>5.0</v>
      </c>
      <c r="B10" s="7" t="s">
        <v>19</v>
      </c>
      <c r="C10" s="6">
        <v>100.0</v>
      </c>
      <c r="D10" s="6" t="str">
        <f t="shared" si="1"/>
        <v>A</v>
      </c>
      <c r="E10" s="6">
        <v>79.0</v>
      </c>
      <c r="F10" s="8" t="str">
        <f t="shared" si="7"/>
        <v>B</v>
      </c>
      <c r="G10" s="6">
        <v>85.0</v>
      </c>
      <c r="H10" s="8" t="str">
        <f t="shared" si="8"/>
        <v>A</v>
      </c>
      <c r="I10" s="6">
        <v>74.0</v>
      </c>
      <c r="J10" s="8" t="str">
        <f t="shared" ref="J10:J12" si="9">VLOOKUP(I10,N11:O15,2,TRUE)</f>
        <v>B</v>
      </c>
      <c r="K10" s="6">
        <v>67.0</v>
      </c>
      <c r="L10" s="8" t="str">
        <f t="shared" ref="L10:L13" si="10">VLOOKUP(K10,N10:O15,2,TRUE)</f>
        <v>C</v>
      </c>
      <c r="M10" s="9" t="str">
        <f t="shared" si="6"/>
        <v>405</v>
      </c>
      <c r="N10" s="4" t="s">
        <v>20</v>
      </c>
      <c r="O10" s="4" t="s">
        <v>21</v>
      </c>
    </row>
    <row r="11">
      <c r="A11" s="6">
        <v>6.0</v>
      </c>
      <c r="B11" s="7" t="s">
        <v>22</v>
      </c>
      <c r="C11" s="6">
        <v>60.0</v>
      </c>
      <c r="D11" s="6" t="str">
        <f t="shared" ref="D11:D13" si="11">VLOOKUP(C11,N11:O15,2,TRUE)</f>
        <v>C</v>
      </c>
      <c r="E11" s="6">
        <v>56.0</v>
      </c>
      <c r="F11" s="8" t="str">
        <f t="shared" si="7"/>
        <v>C</v>
      </c>
      <c r="G11" s="6">
        <v>59.0</v>
      </c>
      <c r="H11" s="8" t="str">
        <f t="shared" si="8"/>
        <v>C</v>
      </c>
      <c r="I11" s="6">
        <v>50.0</v>
      </c>
      <c r="J11" s="8" t="str">
        <f t="shared" si="9"/>
        <v>C</v>
      </c>
      <c r="K11" s="6">
        <v>59.0</v>
      </c>
      <c r="L11" s="8" t="str">
        <f t="shared" si="10"/>
        <v>C</v>
      </c>
      <c r="M11" s="9" t="str">
        <f t="shared" si="6"/>
        <v>284</v>
      </c>
      <c r="N11" s="6">
        <v>0.0</v>
      </c>
      <c r="O11" s="6" t="s">
        <v>23</v>
      </c>
    </row>
    <row r="12">
      <c r="A12" s="6">
        <v>7.0</v>
      </c>
      <c r="B12" s="7" t="s">
        <v>24</v>
      </c>
      <c r="C12" s="6">
        <v>69.0</v>
      </c>
      <c r="D12" s="6" t="str">
        <f t="shared" si="11"/>
        <v>C</v>
      </c>
      <c r="E12" s="6">
        <v>50.0</v>
      </c>
      <c r="F12" s="8" t="str">
        <f t="shared" ref="F12:F15" si="12">VLOOKUP(E12,N11:O15,2,TRUE)</f>
        <v>C</v>
      </c>
      <c r="G12" s="6">
        <v>60.0</v>
      </c>
      <c r="H12" s="8" t="str">
        <f t="shared" ref="H12:H15" si="13">VLOOKUP(G12,N11:O15,2,TRUE)</f>
        <v>C</v>
      </c>
      <c r="I12" s="6">
        <v>65.0</v>
      </c>
      <c r="J12" s="8" t="str">
        <f t="shared" si="9"/>
        <v>C</v>
      </c>
      <c r="K12" s="6">
        <v>91.0</v>
      </c>
      <c r="L12" s="8" t="str">
        <f t="shared" si="10"/>
        <v>A</v>
      </c>
      <c r="M12" s="9" t="str">
        <f t="shared" si="6"/>
        <v>335</v>
      </c>
      <c r="N12" s="6">
        <v>40.0</v>
      </c>
      <c r="O12" s="6" t="s">
        <v>25</v>
      </c>
    </row>
    <row r="13">
      <c r="A13" s="6">
        <v>8.0</v>
      </c>
      <c r="B13" s="7" t="s">
        <v>26</v>
      </c>
      <c r="C13" s="6">
        <v>75.0</v>
      </c>
      <c r="D13" s="6" t="str">
        <f t="shared" si="11"/>
        <v>B</v>
      </c>
      <c r="E13" s="6">
        <v>65.0</v>
      </c>
      <c r="F13" s="8" t="str">
        <f t="shared" si="12"/>
        <v>C</v>
      </c>
      <c r="G13" s="6">
        <v>80.0</v>
      </c>
      <c r="H13" s="8" t="str">
        <f t="shared" si="13"/>
        <v>A</v>
      </c>
      <c r="I13" s="6">
        <v>49.0</v>
      </c>
      <c r="J13" s="8" t="str">
        <f t="shared" ref="J13:J16" si="14">VLOOKUP(I13,N11:O15,2,TRUE)</f>
        <v>D</v>
      </c>
      <c r="K13" s="6">
        <v>67.0</v>
      </c>
      <c r="L13" s="8" t="str">
        <f t="shared" si="10"/>
        <v>C</v>
      </c>
      <c r="M13" s="9" t="str">
        <f t="shared" si="6"/>
        <v>336</v>
      </c>
      <c r="N13" s="6">
        <v>50.0</v>
      </c>
      <c r="O13" s="6" t="s">
        <v>27</v>
      </c>
    </row>
    <row r="14">
      <c r="A14" s="6">
        <v>9.0</v>
      </c>
      <c r="B14" s="7" t="s">
        <v>28</v>
      </c>
      <c r="C14" s="6">
        <v>65.0</v>
      </c>
      <c r="D14" s="6" t="str">
        <f t="shared" ref="D14:D18" si="15">VLOOKUP(C14,N11:O15,2,TRUE)</f>
        <v>C</v>
      </c>
      <c r="E14" s="6">
        <v>65.0</v>
      </c>
      <c r="F14" s="8" t="str">
        <f t="shared" si="12"/>
        <v>C</v>
      </c>
      <c r="G14" s="6">
        <v>69.0</v>
      </c>
      <c r="H14" s="8" t="str">
        <f t="shared" si="13"/>
        <v>C</v>
      </c>
      <c r="I14" s="6">
        <v>79.0</v>
      </c>
      <c r="J14" s="8" t="str">
        <f t="shared" si="14"/>
        <v>B</v>
      </c>
      <c r="K14" s="6">
        <v>79.0</v>
      </c>
      <c r="L14" s="8" t="str">
        <f t="shared" ref="L14:L18" si="16">VLOOKUP(K14,N10:O15,2,TRUE)</f>
        <v>B</v>
      </c>
      <c r="M14" s="9" t="str">
        <f t="shared" si="6"/>
        <v>357</v>
      </c>
      <c r="N14" s="6">
        <v>70.0</v>
      </c>
      <c r="O14" s="6" t="s">
        <v>29</v>
      </c>
    </row>
    <row r="15">
      <c r="A15" s="6">
        <v>10.0</v>
      </c>
      <c r="B15" s="7" t="s">
        <v>30</v>
      </c>
      <c r="C15" s="6">
        <v>68.0</v>
      </c>
      <c r="D15" s="6" t="str">
        <f t="shared" si="15"/>
        <v>C</v>
      </c>
      <c r="E15" s="6">
        <v>71.0</v>
      </c>
      <c r="F15" s="8" t="str">
        <f t="shared" si="12"/>
        <v>B</v>
      </c>
      <c r="G15" s="6">
        <v>83.0</v>
      </c>
      <c r="H15" s="8" t="str">
        <f t="shared" si="13"/>
        <v>A</v>
      </c>
      <c r="I15" s="6">
        <v>83.0</v>
      </c>
      <c r="J15" s="8" t="str">
        <f t="shared" si="14"/>
        <v>A</v>
      </c>
      <c r="K15" s="6">
        <v>73.0</v>
      </c>
      <c r="L15" s="8" t="str">
        <f t="shared" si="16"/>
        <v>B</v>
      </c>
      <c r="M15" s="9" t="str">
        <f t="shared" si="6"/>
        <v>378</v>
      </c>
      <c r="N15" s="6">
        <v>80.0</v>
      </c>
      <c r="O15" s="6" t="s">
        <v>31</v>
      </c>
    </row>
    <row r="16">
      <c r="A16" s="6">
        <v>11.0</v>
      </c>
      <c r="B16" s="7" t="s">
        <v>32</v>
      </c>
      <c r="C16" s="6">
        <v>87.0</v>
      </c>
      <c r="D16" s="6" t="str">
        <f t="shared" si="15"/>
        <v>A</v>
      </c>
      <c r="E16" s="6">
        <v>58.0</v>
      </c>
      <c r="F16" s="8" t="str">
        <f t="shared" ref="F16:F19" si="17">VLOOKUP(E16,N11:O15,2,TRUE)</f>
        <v>C</v>
      </c>
      <c r="G16" s="6">
        <v>54.0</v>
      </c>
      <c r="H16" s="8" t="str">
        <f t="shared" ref="H16:H17" si="18">VLOOKUP(G16,N11:O15,2,TRUE)</f>
        <v>C</v>
      </c>
      <c r="I16" s="6">
        <v>72.0</v>
      </c>
      <c r="J16" s="8" t="str">
        <f t="shared" si="14"/>
        <v>B</v>
      </c>
      <c r="K16" s="6">
        <v>82.0</v>
      </c>
      <c r="L16" s="8" t="str">
        <f t="shared" si="16"/>
        <v>A</v>
      </c>
      <c r="M16" s="9" t="str">
        <f t="shared" si="6"/>
        <v>353</v>
      </c>
    </row>
    <row r="17">
      <c r="A17" s="6">
        <v>12.0</v>
      </c>
      <c r="B17" s="7" t="s">
        <v>33</v>
      </c>
      <c r="C17" s="6">
        <v>90.0</v>
      </c>
      <c r="D17" s="6" t="str">
        <f t="shared" si="15"/>
        <v>A</v>
      </c>
      <c r="E17" s="6">
        <v>63.0</v>
      </c>
      <c r="F17" s="8" t="str">
        <f t="shared" si="17"/>
        <v>C</v>
      </c>
      <c r="G17" s="6">
        <v>71.0</v>
      </c>
      <c r="H17" s="8" t="str">
        <f t="shared" si="18"/>
        <v>B</v>
      </c>
      <c r="I17" s="6">
        <v>62.0</v>
      </c>
      <c r="J17" s="8" t="str">
        <f t="shared" ref="J17:J19" si="19">VLOOKUP(I17,N11:O15,2,TRUE)</f>
        <v>C</v>
      </c>
      <c r="K17" s="6">
        <v>73.0</v>
      </c>
      <c r="L17" s="8" t="str">
        <f t="shared" si="16"/>
        <v>B</v>
      </c>
      <c r="M17" s="9" t="str">
        <f t="shared" si="6"/>
        <v>359</v>
      </c>
    </row>
    <row r="18">
      <c r="A18" s="6">
        <v>13.0</v>
      </c>
      <c r="B18" s="7" t="s">
        <v>34</v>
      </c>
      <c r="C18" s="6">
        <v>89.0</v>
      </c>
      <c r="D18" s="6" t="str">
        <f t="shared" si="15"/>
        <v>A</v>
      </c>
      <c r="E18" s="6">
        <v>54.0</v>
      </c>
      <c r="F18" s="8" t="str">
        <f t="shared" si="17"/>
        <v>C</v>
      </c>
      <c r="G18" s="6">
        <v>37.0</v>
      </c>
      <c r="H18" s="8" t="str">
        <f t="shared" ref="H18:H20" si="20">VLOOKUP(G18,N11:O15,2,TRUE)</f>
        <v>E</v>
      </c>
      <c r="I18" s="6">
        <v>69.0</v>
      </c>
      <c r="J18" s="8" t="str">
        <f t="shared" si="19"/>
        <v>C</v>
      </c>
      <c r="K18" s="6">
        <v>75.0</v>
      </c>
      <c r="L18" s="8" t="str">
        <f t="shared" si="16"/>
        <v>B</v>
      </c>
      <c r="M18" s="9" t="str">
        <f t="shared" si="6"/>
        <v>324</v>
      </c>
    </row>
    <row r="19">
      <c r="A19" s="6">
        <v>14.0</v>
      </c>
      <c r="B19" s="7" t="s">
        <v>35</v>
      </c>
      <c r="C19" s="6">
        <v>77.0</v>
      </c>
      <c r="D19" s="6" t="str">
        <f t="shared" ref="D19:D23" si="21">VLOOKUP(C19,N11:O15,2,TRUE)</f>
        <v>B</v>
      </c>
      <c r="E19" s="6">
        <v>78.0</v>
      </c>
      <c r="F19" s="8" t="str">
        <f t="shared" si="17"/>
        <v>B</v>
      </c>
      <c r="G19" s="6">
        <v>51.0</v>
      </c>
      <c r="H19" s="8" t="str">
        <f t="shared" si="20"/>
        <v>C</v>
      </c>
      <c r="I19" s="6">
        <v>79.0</v>
      </c>
      <c r="J19" s="8" t="str">
        <f t="shared" si="19"/>
        <v>B</v>
      </c>
      <c r="K19" s="6">
        <v>69.0</v>
      </c>
      <c r="L19" s="8" t="str">
        <f t="shared" ref="L19:L22" si="22">VLOOKUP(K19,N11:O15,2,TRUE)</f>
        <v>C</v>
      </c>
      <c r="M19" s="9" t="str">
        <f t="shared" si="6"/>
        <v>354</v>
      </c>
    </row>
    <row r="20">
      <c r="A20" s="6">
        <v>15.0</v>
      </c>
      <c r="B20" s="7" t="s">
        <v>36</v>
      </c>
      <c r="C20" s="6">
        <v>83.0</v>
      </c>
      <c r="D20" s="6" t="str">
        <f t="shared" si="21"/>
        <v>A</v>
      </c>
      <c r="E20" s="6">
        <v>45.0</v>
      </c>
      <c r="F20" s="8" t="str">
        <f t="shared" ref="F20:F24" si="23">VLOOKUP(E20,N11:O15,2,TRUE)</f>
        <v>D</v>
      </c>
      <c r="G20" s="6">
        <v>64.0</v>
      </c>
      <c r="H20" s="8" t="str">
        <f t="shared" si="20"/>
        <v>C</v>
      </c>
      <c r="I20" s="6">
        <v>66.0</v>
      </c>
      <c r="J20" s="8" t="str">
        <f t="shared" ref="J20:J22" si="24">VLOOKUP(I20,N11:O15,2,TRUE)</f>
        <v>C</v>
      </c>
      <c r="K20" s="6">
        <v>45.0</v>
      </c>
      <c r="L20" s="8" t="str">
        <f t="shared" si="22"/>
        <v>D</v>
      </c>
      <c r="M20" s="9" t="str">
        <f t="shared" si="6"/>
        <v>303</v>
      </c>
    </row>
    <row r="21">
      <c r="A21" s="6">
        <v>16.0</v>
      </c>
      <c r="B21" s="7" t="s">
        <v>37</v>
      </c>
      <c r="C21" s="6">
        <v>71.0</v>
      </c>
      <c r="D21" s="6" t="str">
        <f t="shared" si="21"/>
        <v>B</v>
      </c>
      <c r="E21" s="6">
        <v>69.0</v>
      </c>
      <c r="F21" s="8" t="str">
        <f t="shared" si="23"/>
        <v>C</v>
      </c>
      <c r="G21" s="6">
        <v>58.0</v>
      </c>
      <c r="H21" s="8" t="str">
        <f t="shared" ref="H21:H22" si="25">VLOOKUP(G21,N11:O15,2,TRUE)</f>
        <v>C</v>
      </c>
      <c r="I21" s="6">
        <v>50.0</v>
      </c>
      <c r="J21" s="8" t="str">
        <f t="shared" si="24"/>
        <v>C</v>
      </c>
      <c r="K21" s="6">
        <v>58.0</v>
      </c>
      <c r="L21" s="8" t="str">
        <f t="shared" si="22"/>
        <v>C</v>
      </c>
      <c r="M21" s="9" t="str">
        <f t="shared" si="6"/>
        <v>306</v>
      </c>
    </row>
    <row r="22">
      <c r="A22" s="6">
        <v>17.0</v>
      </c>
      <c r="B22" s="7" t="s">
        <v>38</v>
      </c>
      <c r="C22" s="6">
        <v>99.0</v>
      </c>
      <c r="D22" s="6" t="str">
        <f t="shared" si="21"/>
        <v>A</v>
      </c>
      <c r="E22" s="6">
        <v>98.0</v>
      </c>
      <c r="F22" s="8" t="str">
        <f t="shared" si="23"/>
        <v>A</v>
      </c>
      <c r="G22" s="6">
        <v>89.0</v>
      </c>
      <c r="H22" s="8" t="str">
        <f t="shared" si="25"/>
        <v>A</v>
      </c>
      <c r="I22" s="6">
        <v>88.0</v>
      </c>
      <c r="J22" s="8" t="str">
        <f t="shared" si="24"/>
        <v>A</v>
      </c>
      <c r="K22" s="6">
        <v>87.0</v>
      </c>
      <c r="L22" s="8" t="str">
        <f t="shared" si="22"/>
        <v>A</v>
      </c>
      <c r="M22" s="9" t="str">
        <f t="shared" si="6"/>
        <v>461</v>
      </c>
    </row>
    <row r="23">
      <c r="A23" s="6">
        <v>18.0</v>
      </c>
      <c r="B23" s="7" t="s">
        <v>39</v>
      </c>
      <c r="C23" s="6">
        <v>81.0</v>
      </c>
      <c r="D23" s="6" t="str">
        <f t="shared" si="21"/>
        <v>A</v>
      </c>
      <c r="E23" s="6">
        <v>76.0</v>
      </c>
      <c r="F23" s="8" t="str">
        <f t="shared" si="23"/>
        <v>B</v>
      </c>
      <c r="G23" s="6">
        <v>37.0</v>
      </c>
      <c r="H23" s="8" t="str">
        <f>VLOOKUP(G23,N11:O15,2,TRUE)</f>
        <v>E</v>
      </c>
      <c r="I23" s="6">
        <v>69.0</v>
      </c>
      <c r="J23" s="8" t="str">
        <f t="shared" ref="J23:J25" si="26">VLOOKUP(I23,N11:O15,2,TRUE)</f>
        <v>C</v>
      </c>
      <c r="K23" s="6">
        <v>40.0</v>
      </c>
      <c r="L23" s="8" t="str">
        <f t="shared" ref="L23:L25" si="27">VLOOKUP(K23,N10:O15,2,TRUE)</f>
        <v>D</v>
      </c>
      <c r="M23" s="9" t="str">
        <f t="shared" si="6"/>
        <v>303</v>
      </c>
    </row>
    <row r="24">
      <c r="A24" s="6">
        <v>19.0</v>
      </c>
      <c r="B24" s="7" t="s">
        <v>40</v>
      </c>
      <c r="C24" s="6">
        <v>69.0</v>
      </c>
      <c r="D24" s="6" t="str">
        <f t="shared" ref="D24:D25" si="28">VLOOKUP(C24,N11:O15,2,TRUE)</f>
        <v>C</v>
      </c>
      <c r="E24" s="6">
        <v>86.0</v>
      </c>
      <c r="F24" s="8" t="str">
        <f t="shared" si="23"/>
        <v>A</v>
      </c>
      <c r="G24" s="6">
        <v>70.0</v>
      </c>
      <c r="H24" s="8" t="str">
        <f>VLOOKUP(G24,N14:O18,2,TRUE)</f>
        <v>B</v>
      </c>
      <c r="I24" s="6">
        <v>54.0</v>
      </c>
      <c r="J24" s="8" t="str">
        <f t="shared" si="26"/>
        <v>C</v>
      </c>
      <c r="K24" s="6">
        <v>79.0</v>
      </c>
      <c r="L24" s="8" t="str">
        <f t="shared" si="27"/>
        <v>B</v>
      </c>
      <c r="M24" s="9" t="str">
        <f t="shared" si="6"/>
        <v>358</v>
      </c>
    </row>
    <row r="25">
      <c r="A25" s="6">
        <v>20.0</v>
      </c>
      <c r="B25" s="7" t="s">
        <v>41</v>
      </c>
      <c r="C25" s="6">
        <v>70.0</v>
      </c>
      <c r="D25" s="6" t="str">
        <f t="shared" si="28"/>
        <v>B</v>
      </c>
      <c r="E25" s="6">
        <v>58.0</v>
      </c>
      <c r="F25" s="8" t="str">
        <f>VLOOKUP(E25,N11:O15,2,TRUE)</f>
        <v>C</v>
      </c>
      <c r="G25" s="6">
        <v>77.0</v>
      </c>
      <c r="H25" s="8" t="str">
        <f>VLOOKUP(G25,N11:O15,2,TRUE)</f>
        <v>B</v>
      </c>
      <c r="I25" s="6">
        <v>87.0</v>
      </c>
      <c r="J25" s="8" t="str">
        <f t="shared" si="26"/>
        <v>A</v>
      </c>
      <c r="K25" s="6">
        <v>80.0</v>
      </c>
      <c r="L25" s="8" t="str">
        <f t="shared" si="27"/>
        <v>A</v>
      </c>
      <c r="M25" s="9" t="str">
        <f t="shared" si="6"/>
        <v>372</v>
      </c>
    </row>
    <row r="26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>
      <c r="B28" s="12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>
      <c r="B29" s="13" t="s">
        <v>42</v>
      </c>
      <c r="C29" s="14" t="str">
        <f>MAX(C6:C25)</f>
        <v>100</v>
      </c>
      <c r="D29" s="14"/>
      <c r="E29" s="14" t="str">
        <f>MAX(E6:E25)</f>
        <v>98</v>
      </c>
      <c r="F29" s="14"/>
      <c r="G29" s="14" t="str">
        <f>MAX(G6:G25)</f>
        <v>99</v>
      </c>
      <c r="H29" s="14"/>
      <c r="I29" s="14" t="str">
        <f>MAX(I6:I25)</f>
        <v>100</v>
      </c>
      <c r="J29" s="14"/>
      <c r="K29" s="14" t="str">
        <f>MAX(K6:K25)</f>
        <v>100</v>
      </c>
    </row>
    <row r="30">
      <c r="B30" s="13" t="s">
        <v>43</v>
      </c>
      <c r="C30" s="14" t="str">
        <f>MIN(C6:C25)</f>
        <v>60</v>
      </c>
      <c r="D30" s="14"/>
      <c r="E30" s="14" t="str">
        <f>MIN(E6:E25)</f>
        <v>45</v>
      </c>
      <c r="F30" s="14"/>
      <c r="G30" s="14" t="str">
        <f>MIN(G6:G25)</f>
        <v>37</v>
      </c>
      <c r="H30" s="14"/>
      <c r="I30" s="14" t="str">
        <f>MIN(I6:I25)</f>
        <v>49</v>
      </c>
      <c r="J30" s="14"/>
      <c r="K30" s="14" t="str">
        <f>MIN(K6:K25)</f>
        <v>40</v>
      </c>
    </row>
    <row r="31">
      <c r="B31" s="13" t="s">
        <v>44</v>
      </c>
      <c r="C31" s="14" t="str">
        <f>AVERAGE(C6:C25)</f>
        <v>79</v>
      </c>
      <c r="D31" s="14"/>
      <c r="E31" s="14" t="str">
        <f>AVERAGE(E6:E25)</f>
        <v>69</v>
      </c>
      <c r="F31" s="14"/>
      <c r="G31" s="14" t="str">
        <f>AVERAGE(G6:G25)</f>
        <v>69</v>
      </c>
      <c r="H31" s="14"/>
      <c r="I31" s="14" t="str">
        <f>AVERAGE(I6:I25)</f>
        <v>72</v>
      </c>
      <c r="J31" s="14"/>
      <c r="K31" s="14" t="str">
        <f>AVERAGE(K6:K25)</f>
        <v>74</v>
      </c>
    </row>
    <row r="32">
      <c r="B32" s="13" t="s">
        <v>45</v>
      </c>
      <c r="C32" s="15" t="str">
        <f>STDEV(C6:C25)</f>
        <v>11.03</v>
      </c>
      <c r="D32" s="15"/>
      <c r="E32" s="15" t="str">
        <f>STDEV(E6:E25)</f>
        <v>13.48</v>
      </c>
      <c r="F32" s="15"/>
      <c r="G32" s="15" t="str">
        <f>STDEV(G6:G25)</f>
        <v>16.75</v>
      </c>
      <c r="H32" s="15"/>
      <c r="I32" s="15" t="str">
        <f>STDEV(I6:I25)</f>
        <v>14.51</v>
      </c>
      <c r="J32" s="15"/>
      <c r="K32" s="15" t="str">
        <f>STDEV(K6:K25)</f>
        <v>15.32</v>
      </c>
    </row>
    <row r="33">
      <c r="B33" s="13" t="s">
        <v>46</v>
      </c>
      <c r="C33" s="15" t="str">
        <f>MEDIAN(C6:C25)</f>
        <v>78.50</v>
      </c>
      <c r="D33" s="15"/>
      <c r="E33" s="15" t="str">
        <f>MEDIAN(E6:E25)</f>
        <v>67.00</v>
      </c>
      <c r="F33" s="15"/>
      <c r="G33" s="15" t="str">
        <f>MEDIAN(G6:G25)</f>
        <v>69.50</v>
      </c>
      <c r="H33" s="15"/>
      <c r="I33" s="15" t="str">
        <f>MEDIAN(I6:I25)</f>
        <v>73.00</v>
      </c>
      <c r="J33" s="15"/>
      <c r="K33" s="15" t="str">
        <f>MEDIAN(K6:K25)</f>
        <v>77.00</v>
      </c>
    </row>
    <row r="34">
      <c r="B34" s="13" t="s">
        <v>47</v>
      </c>
      <c r="C34" s="14" t="str">
        <f>MODE(C6:C25)</f>
        <v>90</v>
      </c>
      <c r="D34" s="14"/>
      <c r="E34" s="14" t="str">
        <f>MODE(E6:E25)</f>
        <v>67</v>
      </c>
      <c r="F34" s="14"/>
      <c r="G34" s="14" t="str">
        <f>MODE(G6:G25)</f>
        <v>37</v>
      </c>
      <c r="H34" s="14"/>
      <c r="I34" s="14" t="str">
        <f>MODE(I6:I25)</f>
        <v>50</v>
      </c>
      <c r="J34" s="14"/>
      <c r="K34" s="14" t="str">
        <f>MODE(K6:K25)</f>
        <v>67</v>
      </c>
    </row>
    <row r="35">
      <c r="B35" s="16"/>
      <c r="C35" s="10"/>
      <c r="D35" s="10"/>
      <c r="E35" s="10"/>
    </row>
    <row r="36">
      <c r="B36" s="10"/>
      <c r="C36" s="10"/>
      <c r="D36" s="10"/>
      <c r="E36" s="10"/>
    </row>
    <row r="37">
      <c r="B37" s="10"/>
      <c r="C37" s="10"/>
      <c r="D37" s="10"/>
      <c r="E37" s="10"/>
    </row>
    <row r="39">
      <c r="B39" s="4" t="s">
        <v>20</v>
      </c>
      <c r="C39" s="4" t="s">
        <v>4</v>
      </c>
      <c r="D39" s="4" t="s">
        <v>6</v>
      </c>
      <c r="E39" s="4" t="s">
        <v>8</v>
      </c>
      <c r="F39" s="4" t="s">
        <v>48</v>
      </c>
      <c r="G39" s="4" t="s">
        <v>12</v>
      </c>
    </row>
    <row r="40">
      <c r="B40" s="7" t="s">
        <v>31</v>
      </c>
      <c r="C40" s="17" t="str">
        <f>COUNTIF(D6:D25,B40)</f>
        <v>9</v>
      </c>
      <c r="D40" s="6">
        <v>3.0</v>
      </c>
      <c r="E40" s="6">
        <v>6.0</v>
      </c>
      <c r="F40" s="6">
        <v>6.0</v>
      </c>
      <c r="G40" s="6">
        <v>8.0</v>
      </c>
    </row>
    <row r="41">
      <c r="B41" s="7" t="s">
        <v>29</v>
      </c>
      <c r="C41" s="6">
        <v>6.0</v>
      </c>
      <c r="D41" s="6">
        <v>5.0</v>
      </c>
      <c r="E41" s="6">
        <v>4.0</v>
      </c>
      <c r="F41" s="6">
        <v>5.0</v>
      </c>
      <c r="G41" s="6">
        <v>5.0</v>
      </c>
    </row>
    <row r="42">
      <c r="B42" s="7" t="s">
        <v>27</v>
      </c>
      <c r="C42" s="6">
        <v>5.0</v>
      </c>
      <c r="D42" s="6">
        <v>11.0</v>
      </c>
      <c r="E42" s="6">
        <v>8.0</v>
      </c>
      <c r="F42" s="6">
        <v>8.0</v>
      </c>
      <c r="G42" s="6">
        <v>5.0</v>
      </c>
    </row>
    <row r="43">
      <c r="B43" s="7" t="s">
        <v>25</v>
      </c>
      <c r="C43" s="6">
        <v>0.0</v>
      </c>
      <c r="D43" s="6">
        <v>1.0</v>
      </c>
      <c r="E43" s="6">
        <v>0.0</v>
      </c>
      <c r="F43" s="6">
        <v>1.0</v>
      </c>
      <c r="G43" s="6">
        <v>2.0</v>
      </c>
    </row>
    <row r="44">
      <c r="B44" s="7" t="s">
        <v>23</v>
      </c>
      <c r="C44" s="6">
        <v>0.0</v>
      </c>
      <c r="D44" s="6">
        <v>0.0</v>
      </c>
      <c r="E44" s="6">
        <v>2.0</v>
      </c>
      <c r="F44" s="6">
        <v>0.0</v>
      </c>
      <c r="G44" s="6">
        <v>0.0</v>
      </c>
    </row>
    <row r="45">
      <c r="B45" s="7" t="s">
        <v>14</v>
      </c>
      <c r="C45" s="8" t="str">
        <f>SUM(C40:C42)</f>
        <v>20</v>
      </c>
      <c r="D45" s="8" t="str">
        <f t="shared" ref="D45:G45" si="29">SUM(D40:D44)</f>
        <v>20</v>
      </c>
      <c r="E45" s="8" t="str">
        <f t="shared" si="29"/>
        <v>20</v>
      </c>
      <c r="F45" s="8" t="str">
        <f t="shared" si="29"/>
        <v>20</v>
      </c>
      <c r="G45" s="8" t="str">
        <f t="shared" si="29"/>
        <v>20</v>
      </c>
    </row>
  </sheetData>
  <drawing r:id="rId1"/>
</worksheet>
</file>