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RKAH" sheetId="1" r:id="rId1"/>
    <sheet name="GRAPH" sheetId="2" r:id="rId2"/>
  </sheets>
  <definedNames>
    <definedName name="MARKAH">MARKAH!$O$6:$P$11</definedName>
  </definedNames>
  <calcPr calcId="152511"/>
</workbook>
</file>

<file path=xl/calcChain.xml><?xml version="1.0" encoding="utf-8"?>
<calcChain xmlns="http://schemas.openxmlformats.org/spreadsheetml/2006/main">
  <c r="D39" i="1" l="1"/>
  <c r="D40" i="1"/>
  <c r="D41" i="1"/>
  <c r="D42" i="1"/>
  <c r="D38" i="1"/>
  <c r="G43" i="1"/>
  <c r="F43" i="1"/>
  <c r="E43" i="1"/>
  <c r="C43" i="1"/>
  <c r="G39" i="1"/>
  <c r="G40" i="1"/>
  <c r="G41" i="1"/>
  <c r="G42" i="1"/>
  <c r="G38" i="1"/>
  <c r="F39" i="1"/>
  <c r="F40" i="1"/>
  <c r="F41" i="1"/>
  <c r="F42" i="1"/>
  <c r="F38" i="1"/>
  <c r="E39" i="1"/>
  <c r="E40" i="1"/>
  <c r="E41" i="1"/>
  <c r="E42" i="1"/>
  <c r="E38" i="1"/>
  <c r="C39" i="1"/>
  <c r="C40" i="1"/>
  <c r="C41" i="1"/>
  <c r="C42" i="1"/>
  <c r="C38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6" i="1"/>
  <c r="J7" i="1"/>
  <c r="J8" i="1"/>
  <c r="J9" i="1"/>
  <c r="J10" i="1"/>
  <c r="M10" i="1" s="1"/>
  <c r="J11" i="1"/>
  <c r="J12" i="1"/>
  <c r="J13" i="1"/>
  <c r="J14" i="1"/>
  <c r="J15" i="1"/>
  <c r="J16" i="1"/>
  <c r="J17" i="1"/>
  <c r="J18" i="1"/>
  <c r="J19" i="1"/>
  <c r="J20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E33" i="1"/>
  <c r="G33" i="1"/>
  <c r="I33" i="1"/>
  <c r="K33" i="1"/>
  <c r="C33" i="1"/>
  <c r="E32" i="1"/>
  <c r="G32" i="1"/>
  <c r="I32" i="1"/>
  <c r="K32" i="1"/>
  <c r="C32" i="1"/>
  <c r="E31" i="1"/>
  <c r="G31" i="1"/>
  <c r="I31" i="1"/>
  <c r="K31" i="1"/>
  <c r="C31" i="1"/>
  <c r="E30" i="1"/>
  <c r="G30" i="1"/>
  <c r="I30" i="1"/>
  <c r="K30" i="1"/>
  <c r="C30" i="1"/>
  <c r="E29" i="1"/>
  <c r="G29" i="1"/>
  <c r="I29" i="1"/>
  <c r="K29" i="1"/>
  <c r="C29" i="1"/>
  <c r="E28" i="1"/>
  <c r="G28" i="1"/>
  <c r="I28" i="1"/>
  <c r="K28" i="1"/>
  <c r="M13" i="1"/>
  <c r="M17" i="1"/>
  <c r="M9" i="1"/>
  <c r="C28" i="1"/>
  <c r="D43" i="1" l="1"/>
  <c r="M15" i="1"/>
  <c r="M7" i="1"/>
  <c r="M20" i="1"/>
  <c r="M8" i="1"/>
  <c r="M16" i="1"/>
  <c r="M12" i="1"/>
  <c r="M14" i="1"/>
  <c r="M11" i="1"/>
  <c r="M19" i="1"/>
  <c r="M18" i="1"/>
  <c r="M6" i="1"/>
  <c r="M32" i="1" s="1"/>
  <c r="M33" i="1" l="1"/>
  <c r="M31" i="1"/>
  <c r="M29" i="1"/>
  <c r="M28" i="1"/>
  <c r="M30" i="1"/>
</calcChain>
</file>

<file path=xl/sharedStrings.xml><?xml version="1.0" encoding="utf-8"?>
<sst xmlns="http://schemas.openxmlformats.org/spreadsheetml/2006/main" count="55" uniqueCount="43">
  <si>
    <t xml:space="preserve">NAMA </t>
  </si>
  <si>
    <t>BM</t>
  </si>
  <si>
    <t>BI</t>
  </si>
  <si>
    <t>SN</t>
  </si>
  <si>
    <t>MT</t>
  </si>
  <si>
    <t>PI</t>
  </si>
  <si>
    <t>A</t>
  </si>
  <si>
    <t>C</t>
  </si>
  <si>
    <t>B</t>
  </si>
  <si>
    <t xml:space="preserve">Mimi </t>
  </si>
  <si>
    <t>Aisyah</t>
  </si>
  <si>
    <t>Balqis</t>
  </si>
  <si>
    <t>Zulhasmi</t>
  </si>
  <si>
    <t>Hidayah</t>
  </si>
  <si>
    <t>Amir</t>
  </si>
  <si>
    <t>Syafiqah</t>
  </si>
  <si>
    <t>Najwa</t>
  </si>
  <si>
    <t>Ashikin</t>
  </si>
  <si>
    <t>Asyraf</t>
  </si>
  <si>
    <t>Azman</t>
  </si>
  <si>
    <t>Nurin</t>
  </si>
  <si>
    <t>Alif</t>
  </si>
  <si>
    <t>Azim</t>
  </si>
  <si>
    <t>E</t>
  </si>
  <si>
    <t>D</t>
  </si>
  <si>
    <t xml:space="preserve">Nazmi </t>
  </si>
  <si>
    <t>JUMLAH</t>
  </si>
  <si>
    <t xml:space="preserve">KEDUDUKAN </t>
  </si>
  <si>
    <t>MARKAH TERTINGGI</t>
  </si>
  <si>
    <t>MARKAH TERENDAH</t>
  </si>
  <si>
    <t>SISIHAN PIAWAI</t>
  </si>
  <si>
    <t>TITIK TENGAH</t>
  </si>
  <si>
    <t>MOD</t>
  </si>
  <si>
    <t>MARKAH PURATA</t>
  </si>
  <si>
    <t xml:space="preserve">GRED BM </t>
  </si>
  <si>
    <t>GRED BI</t>
  </si>
  <si>
    <t>GRED MT</t>
  </si>
  <si>
    <t>GRED SN</t>
  </si>
  <si>
    <t>GRED PI</t>
  </si>
  <si>
    <t>MARKAH</t>
  </si>
  <si>
    <t>GRED</t>
  </si>
  <si>
    <t>KEPUTUSAN PEPERIKSAAN AKHIR TAHUN 2014</t>
  </si>
  <si>
    <t>SMK DESA TUN HUSSEIN 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</si>
</sst>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168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ANALISIS KEPUTUSAN PEPERIKSAAN AKHIR</a:t>
            </a:r>
            <a:r>
              <a:rPr lang="en-US" baseline="0"/>
              <a:t> 2014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MARKAH!$B$38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MARKAH!$C$37:$G$37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SN</c:v>
                </c:pt>
                <c:pt idx="4">
                  <c:v>PI</c:v>
                </c:pt>
              </c:strCache>
            </c:strRef>
          </c:cat>
          <c:val>
            <c:numRef>
              <c:f>MARKAH!$C$38:$G$38</c:f>
              <c:numCache>
                <c:formatCode>General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MARKAH!$B$39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MARKAH!$C$37:$G$37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SN</c:v>
                </c:pt>
                <c:pt idx="4">
                  <c:v>PI</c:v>
                </c:pt>
              </c:strCache>
            </c:strRef>
          </c:cat>
          <c:val>
            <c:numRef>
              <c:f>MARKAH!$C$39:$G$39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MARKAH!$B$40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MARKAH!$C$37:$G$37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SN</c:v>
                </c:pt>
                <c:pt idx="4">
                  <c:v>PI</c:v>
                </c:pt>
              </c:strCache>
            </c:strRef>
          </c:cat>
          <c:val>
            <c:numRef>
              <c:f>MARKAH!$C$40:$G$40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strRef>
              <c:f>MARKAH!$B$41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MARKAH!$C$37:$G$37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SN</c:v>
                </c:pt>
                <c:pt idx="4">
                  <c:v>PI</c:v>
                </c:pt>
              </c:strCache>
            </c:strRef>
          </c:cat>
          <c:val>
            <c:numRef>
              <c:f>MARKAH!$C$41:$G$41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MARKAH!$B$42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MARKAH!$C$37:$G$37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SN</c:v>
                </c:pt>
                <c:pt idx="4">
                  <c:v>PI</c:v>
                </c:pt>
              </c:strCache>
            </c:strRef>
          </c:cat>
          <c:val>
            <c:numRef>
              <c:f>MARKAH!$C$42:$G$42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2695280"/>
        <c:axId val="-1672699088"/>
        <c:axId val="0"/>
      </c:bar3DChart>
      <c:catAx>
        <c:axId val="-167269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699088"/>
        <c:crosses val="autoZero"/>
        <c:auto val="1"/>
        <c:lblAlgn val="ctr"/>
        <c:lblOffset val="100"/>
        <c:noMultiLvlLbl val="0"/>
      </c:catAx>
      <c:valAx>
        <c:axId val="-16726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69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zoomScaleNormal="100" workbookViewId="0">
      <selection activeCell="V40" sqref="V40"/>
    </sheetView>
  </sheetViews>
  <sheetFormatPr defaultRowHeight="15" x14ac:dyDescent="0.25"/>
  <cols>
    <col min="1" max="1" width="13" customWidth="1"/>
    <col min="2" max="2" width="32" customWidth="1"/>
    <col min="3" max="3" width="9.5703125" style="1" bestFit="1" customWidth="1"/>
    <col min="4" max="4" width="10.140625" style="1" customWidth="1"/>
    <col min="5" max="5" width="9.5703125" style="1" bestFit="1" customWidth="1"/>
    <col min="6" max="6" width="10" style="1" customWidth="1"/>
    <col min="7" max="7" width="9.5703125" style="1" bestFit="1" customWidth="1"/>
    <col min="8" max="8" width="10.42578125" style="1" customWidth="1"/>
    <col min="9" max="9" width="9.5703125" style="1" bestFit="1" customWidth="1"/>
    <col min="10" max="10" width="10.42578125" style="1" customWidth="1"/>
    <col min="11" max="11" width="9.5703125" style="1" bestFit="1" customWidth="1"/>
    <col min="12" max="12" width="10.7109375" style="1" customWidth="1"/>
    <col min="13" max="13" width="12.42578125" customWidth="1"/>
    <col min="16" max="16" width="10.28515625" customWidth="1"/>
  </cols>
  <sheetData>
    <row r="2" spans="1:16" x14ac:dyDescent="0.25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6" x14ac:dyDescent="0.25">
      <c r="A3" s="8" t="s">
        <v>42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6" x14ac:dyDescent="0.25">
      <c r="M4" s="1"/>
    </row>
    <row r="5" spans="1:16" x14ac:dyDescent="0.25">
      <c r="A5" s="4" t="s">
        <v>27</v>
      </c>
      <c r="B5" s="5" t="s">
        <v>0</v>
      </c>
      <c r="C5" s="4" t="s">
        <v>1</v>
      </c>
      <c r="D5" s="4" t="s">
        <v>34</v>
      </c>
      <c r="E5" s="4" t="s">
        <v>2</v>
      </c>
      <c r="F5" s="4" t="s">
        <v>35</v>
      </c>
      <c r="G5" s="4" t="s">
        <v>4</v>
      </c>
      <c r="H5" s="4" t="s">
        <v>36</v>
      </c>
      <c r="I5" s="4" t="s">
        <v>3</v>
      </c>
      <c r="J5" s="4" t="s">
        <v>37</v>
      </c>
      <c r="K5" s="4" t="s">
        <v>5</v>
      </c>
      <c r="L5" s="4" t="s">
        <v>38</v>
      </c>
      <c r="M5" s="4" t="s">
        <v>26</v>
      </c>
    </row>
    <row r="6" spans="1:16" x14ac:dyDescent="0.25">
      <c r="A6" s="2">
        <v>1</v>
      </c>
      <c r="B6" s="3" t="s">
        <v>12</v>
      </c>
      <c r="C6" s="2">
        <v>100</v>
      </c>
      <c r="D6" s="2" t="str">
        <f>VLOOKUP(C6,MARKAH,2,TRUE)</f>
        <v>A</v>
      </c>
      <c r="E6" s="2">
        <v>100</v>
      </c>
      <c r="F6" s="2" t="str">
        <f>VLOOKUP(E6,MARKAH,2,TRUE)</f>
        <v>A</v>
      </c>
      <c r="G6" s="2">
        <v>98</v>
      </c>
      <c r="H6" s="2" t="str">
        <f>VLOOKUP(G6,MARKAH,2,TRUE)</f>
        <v>A</v>
      </c>
      <c r="I6" s="2">
        <v>97</v>
      </c>
      <c r="J6" s="2" t="str">
        <f>VLOOKUP(I6,MARKAH,2,TRUE)</f>
        <v>A</v>
      </c>
      <c r="K6" s="2">
        <v>100</v>
      </c>
      <c r="L6" s="2" t="str">
        <f>VLOOKUP(K6,MARKAH,2,TRUE)</f>
        <v>A</v>
      </c>
      <c r="M6" s="2">
        <f>SUM(C6:K6)</f>
        <v>495</v>
      </c>
      <c r="O6" s="4" t="s">
        <v>40</v>
      </c>
      <c r="P6" s="4" t="s">
        <v>39</v>
      </c>
    </row>
    <row r="7" spans="1:16" x14ac:dyDescent="0.25">
      <c r="A7" s="2">
        <v>2</v>
      </c>
      <c r="B7" s="3" t="s">
        <v>25</v>
      </c>
      <c r="C7" s="2">
        <v>90</v>
      </c>
      <c r="D7" s="2" t="str">
        <f>VLOOKUP(C7,MARKAH,2,TRUE)</f>
        <v>A</v>
      </c>
      <c r="E7" s="2">
        <v>56</v>
      </c>
      <c r="F7" s="2" t="str">
        <f>VLOOKUP(E7,MARKAH,2,TRUE)</f>
        <v>C</v>
      </c>
      <c r="G7" s="2">
        <v>99</v>
      </c>
      <c r="H7" s="2" t="str">
        <f>VLOOKUP(G7,MARKAH,2,TRUE)</f>
        <v>A</v>
      </c>
      <c r="I7" s="2">
        <v>88</v>
      </c>
      <c r="J7" s="2" t="str">
        <f>VLOOKUP(I7,MARKAH,2,TRUE)</f>
        <v>A</v>
      </c>
      <c r="K7" s="2">
        <v>78</v>
      </c>
      <c r="L7" s="2" t="str">
        <f>VLOOKUP(K7,MARKAH,2,TRUE)</f>
        <v>B</v>
      </c>
      <c r="M7" s="2">
        <f>SUM(C7:K7)</f>
        <v>411</v>
      </c>
      <c r="O7" s="2">
        <v>0</v>
      </c>
      <c r="P7" s="2" t="s">
        <v>23</v>
      </c>
    </row>
    <row r="8" spans="1:16" x14ac:dyDescent="0.25">
      <c r="A8" s="2">
        <v>3</v>
      </c>
      <c r="B8" s="3" t="s">
        <v>14</v>
      </c>
      <c r="C8" s="2">
        <v>90</v>
      </c>
      <c r="D8" s="2" t="str">
        <f>VLOOKUP(C8,MARKAH,2,TRUE)</f>
        <v>A</v>
      </c>
      <c r="E8" s="2">
        <v>78</v>
      </c>
      <c r="F8" s="2" t="str">
        <f>VLOOKUP(E8,MARKAH,2,TRUE)</f>
        <v>B</v>
      </c>
      <c r="G8" s="2">
        <v>60</v>
      </c>
      <c r="H8" s="2" t="str">
        <f>VLOOKUP(G8,MARKAH,2,TRUE)</f>
        <v>C</v>
      </c>
      <c r="I8" s="2">
        <v>90</v>
      </c>
      <c r="J8" s="2" t="str">
        <f>VLOOKUP(I8,MARKAH,2,TRUE)</f>
        <v>A</v>
      </c>
      <c r="K8" s="2">
        <v>89</v>
      </c>
      <c r="L8" s="2" t="str">
        <f>VLOOKUP(K8,MARKAH,2,TRUE)</f>
        <v>A</v>
      </c>
      <c r="M8" s="2">
        <f>SUM(C8:K8)</f>
        <v>407</v>
      </c>
      <c r="O8" s="2">
        <v>40</v>
      </c>
      <c r="P8" s="2" t="s">
        <v>24</v>
      </c>
    </row>
    <row r="9" spans="1:16" x14ac:dyDescent="0.25">
      <c r="A9" s="2">
        <v>4</v>
      </c>
      <c r="B9" s="3" t="s">
        <v>9</v>
      </c>
      <c r="C9" s="2">
        <v>85</v>
      </c>
      <c r="D9" s="2" t="str">
        <f>VLOOKUP(C9,MARKAH,2,TRUE)</f>
        <v>A</v>
      </c>
      <c r="E9" s="2">
        <v>87</v>
      </c>
      <c r="F9" s="2" t="str">
        <f>VLOOKUP(E9,MARKAH,2,TRUE)</f>
        <v>A</v>
      </c>
      <c r="G9" s="2">
        <v>88</v>
      </c>
      <c r="H9" s="2" t="str">
        <f>VLOOKUP(G9,MARKAH,2,TRUE)</f>
        <v>A</v>
      </c>
      <c r="I9" s="2">
        <v>65</v>
      </c>
      <c r="J9" s="2" t="str">
        <f>VLOOKUP(I9,MARKAH,2,TRUE)</f>
        <v>C</v>
      </c>
      <c r="K9" s="2">
        <v>67</v>
      </c>
      <c r="L9" s="2" t="str">
        <f>VLOOKUP(K9,MARKAH,2,TRUE)</f>
        <v>C</v>
      </c>
      <c r="M9" s="2">
        <f>SUM(C9:K9)</f>
        <v>392</v>
      </c>
      <c r="O9" s="2">
        <v>50</v>
      </c>
      <c r="P9" s="2" t="s">
        <v>7</v>
      </c>
    </row>
    <row r="10" spans="1:16" x14ac:dyDescent="0.25">
      <c r="A10" s="2">
        <v>5</v>
      </c>
      <c r="B10" s="3" t="s">
        <v>19</v>
      </c>
      <c r="C10" s="2">
        <v>99</v>
      </c>
      <c r="D10" s="2" t="str">
        <f>VLOOKUP(C10,MARKAH,2,TRUE)</f>
        <v>A</v>
      </c>
      <c r="E10" s="2">
        <v>58</v>
      </c>
      <c r="F10" s="2" t="str">
        <f>VLOOKUP(E10,MARKAH,2,TRUE)</f>
        <v>C</v>
      </c>
      <c r="G10" s="2">
        <v>59</v>
      </c>
      <c r="H10" s="2" t="str">
        <f>VLOOKUP(G10,MARKAH,2,TRUE)</f>
        <v>C</v>
      </c>
      <c r="I10" s="2">
        <v>78</v>
      </c>
      <c r="J10" s="2" t="str">
        <f>VLOOKUP(I10,MARKAH,2,TRUE)</f>
        <v>B</v>
      </c>
      <c r="K10" s="2">
        <v>91</v>
      </c>
      <c r="L10" s="2" t="str">
        <f>VLOOKUP(K10,MARKAH,2,TRUE)</f>
        <v>A</v>
      </c>
      <c r="M10" s="2">
        <f>SUM(C10:K10)</f>
        <v>385</v>
      </c>
      <c r="O10" s="2">
        <v>70</v>
      </c>
      <c r="P10" s="2" t="s">
        <v>8</v>
      </c>
    </row>
    <row r="11" spans="1:16" x14ac:dyDescent="0.25">
      <c r="A11" s="2">
        <v>6</v>
      </c>
      <c r="B11" s="3" t="s">
        <v>21</v>
      </c>
      <c r="C11" s="2">
        <v>96</v>
      </c>
      <c r="D11" s="2" t="str">
        <f>VLOOKUP(C11,MARKAH,2,TRUE)</f>
        <v>A</v>
      </c>
      <c r="E11" s="2">
        <v>70</v>
      </c>
      <c r="F11" s="2" t="str">
        <f>VLOOKUP(E11,MARKAH,2,TRUE)</f>
        <v>B</v>
      </c>
      <c r="G11" s="2">
        <v>57</v>
      </c>
      <c r="H11" s="2" t="str">
        <f>VLOOKUP(G11,MARKAH,2,TRUE)</f>
        <v>C</v>
      </c>
      <c r="I11" s="2">
        <v>76</v>
      </c>
      <c r="J11" s="2" t="str">
        <f>VLOOKUP(I11,MARKAH,2,TRUE)</f>
        <v>B</v>
      </c>
      <c r="K11" s="2">
        <v>76</v>
      </c>
      <c r="L11" s="2" t="str">
        <f>VLOOKUP(K11,MARKAH,2,TRUE)</f>
        <v>B</v>
      </c>
      <c r="M11" s="2">
        <f>SUM(C11:K11)</f>
        <v>375</v>
      </c>
      <c r="O11" s="2">
        <v>80</v>
      </c>
      <c r="P11" s="2" t="s">
        <v>6</v>
      </c>
    </row>
    <row r="12" spans="1:16" x14ac:dyDescent="0.25">
      <c r="A12" s="2">
        <v>7</v>
      </c>
      <c r="B12" s="3" t="s">
        <v>10</v>
      </c>
      <c r="C12" s="2">
        <v>77</v>
      </c>
      <c r="D12" s="2" t="str">
        <f>VLOOKUP(C12,MARKAH,2,TRUE)</f>
        <v>B</v>
      </c>
      <c r="E12" s="2">
        <v>45</v>
      </c>
      <c r="F12" s="2" t="str">
        <f>VLOOKUP(E12,MARKAH,2,TRUE)</f>
        <v>D</v>
      </c>
      <c r="G12" s="2">
        <v>78</v>
      </c>
      <c r="H12" s="2" t="str">
        <f>VLOOKUP(G12,MARKAH,2,TRUE)</f>
        <v>B</v>
      </c>
      <c r="I12" s="2">
        <v>78</v>
      </c>
      <c r="J12" s="2" t="str">
        <f>VLOOKUP(I12,MARKAH,2,TRUE)</f>
        <v>B</v>
      </c>
      <c r="K12" s="2">
        <v>89</v>
      </c>
      <c r="L12" s="2" t="str">
        <f>VLOOKUP(K12,MARKAH,2,TRUE)</f>
        <v>A</v>
      </c>
      <c r="M12" s="2">
        <f>SUM(C12:K12)</f>
        <v>367</v>
      </c>
    </row>
    <row r="13" spans="1:16" x14ac:dyDescent="0.25">
      <c r="A13" s="2">
        <v>8</v>
      </c>
      <c r="B13" s="3" t="s">
        <v>11</v>
      </c>
      <c r="C13" s="2">
        <v>98</v>
      </c>
      <c r="D13" s="2" t="str">
        <f>VLOOKUP(C13,MARKAH,2,TRUE)</f>
        <v>A</v>
      </c>
      <c r="E13" s="2">
        <v>66</v>
      </c>
      <c r="F13" s="2" t="str">
        <f>VLOOKUP(E13,MARKAH,2,TRUE)</f>
        <v>C</v>
      </c>
      <c r="G13" s="2">
        <v>98</v>
      </c>
      <c r="H13" s="2" t="str">
        <f>VLOOKUP(G13,MARKAH,2,TRUE)</f>
        <v>A</v>
      </c>
      <c r="I13" s="2">
        <v>24</v>
      </c>
      <c r="J13" s="2" t="str">
        <f>VLOOKUP(I13,MARKAH,2,TRUE)</f>
        <v>E</v>
      </c>
      <c r="K13" s="2">
        <v>67</v>
      </c>
      <c r="L13" s="2" t="str">
        <f>VLOOKUP(K13,MARKAH,2,TRUE)</f>
        <v>C</v>
      </c>
      <c r="M13" s="2">
        <f>SUM(C13:K13)</f>
        <v>353</v>
      </c>
    </row>
    <row r="14" spans="1:16" x14ac:dyDescent="0.25">
      <c r="A14" s="2">
        <v>9</v>
      </c>
      <c r="B14" s="3" t="s">
        <v>15</v>
      </c>
      <c r="C14" s="2">
        <v>77</v>
      </c>
      <c r="D14" s="2" t="str">
        <f>VLOOKUP(C14,MARKAH,2,TRUE)</f>
        <v>B</v>
      </c>
      <c r="E14" s="2">
        <v>98</v>
      </c>
      <c r="F14" s="2" t="str">
        <f>VLOOKUP(E14,MARKAH,2,TRUE)</f>
        <v>A</v>
      </c>
      <c r="G14" s="2">
        <v>70</v>
      </c>
      <c r="H14" s="2" t="str">
        <f>VLOOKUP(G14,MARKAH,2,TRUE)</f>
        <v>B</v>
      </c>
      <c r="I14" s="2">
        <v>25</v>
      </c>
      <c r="J14" s="2" t="str">
        <f>VLOOKUP(I14,MARKAH,2,TRUE)</f>
        <v>E</v>
      </c>
      <c r="K14" s="2">
        <v>78</v>
      </c>
      <c r="L14" s="2" t="str">
        <f>VLOOKUP(K14,MARKAH,2,TRUE)</f>
        <v>B</v>
      </c>
      <c r="M14" s="2">
        <f>SUM(C14:K14)</f>
        <v>348</v>
      </c>
    </row>
    <row r="15" spans="1:16" x14ac:dyDescent="0.25">
      <c r="A15" s="2">
        <v>10</v>
      </c>
      <c r="B15" s="3" t="s">
        <v>20</v>
      </c>
      <c r="C15" s="2">
        <v>78</v>
      </c>
      <c r="D15" s="2" t="str">
        <f>VLOOKUP(C15,MARKAH,2,TRUE)</f>
        <v>B</v>
      </c>
      <c r="E15" s="2">
        <v>60</v>
      </c>
      <c r="F15" s="2" t="str">
        <f>VLOOKUP(E15,MARKAH,2,TRUE)</f>
        <v>C</v>
      </c>
      <c r="G15" s="2">
        <v>90</v>
      </c>
      <c r="H15" s="2" t="str">
        <f>VLOOKUP(G15,MARKAH,2,TRUE)</f>
        <v>A</v>
      </c>
      <c r="I15" s="2">
        <v>40</v>
      </c>
      <c r="J15" s="2" t="str">
        <f>VLOOKUP(I15,MARKAH,2,TRUE)</f>
        <v>D</v>
      </c>
      <c r="K15" s="2">
        <v>75</v>
      </c>
      <c r="L15" s="2" t="str">
        <f>VLOOKUP(K15,MARKAH,2,TRUE)</f>
        <v>B</v>
      </c>
      <c r="M15" s="2">
        <f>SUM(C15:K15)</f>
        <v>343</v>
      </c>
    </row>
    <row r="16" spans="1:16" x14ac:dyDescent="0.25">
      <c r="A16" s="2">
        <v>11</v>
      </c>
      <c r="B16" s="3" t="s">
        <v>17</v>
      </c>
      <c r="C16" s="2">
        <v>67</v>
      </c>
      <c r="D16" s="2" t="str">
        <f>VLOOKUP(C16,MARKAH,2,TRUE)</f>
        <v>C</v>
      </c>
      <c r="E16" s="2">
        <v>67</v>
      </c>
      <c r="F16" s="2" t="str">
        <f>VLOOKUP(E16,MARKAH,2,TRUE)</f>
        <v>C</v>
      </c>
      <c r="G16" s="2">
        <v>56</v>
      </c>
      <c r="H16" s="2" t="str">
        <f>VLOOKUP(G16,MARKAH,2,TRUE)</f>
        <v>C</v>
      </c>
      <c r="I16" s="2">
        <v>65</v>
      </c>
      <c r="J16" s="2" t="str">
        <f>VLOOKUP(I16,MARKAH,2,TRUE)</f>
        <v>C</v>
      </c>
      <c r="K16" s="2">
        <v>87</v>
      </c>
      <c r="L16" s="2" t="str">
        <f>VLOOKUP(K16,MARKAH,2,TRUE)</f>
        <v>A</v>
      </c>
      <c r="M16" s="2">
        <f>SUM(C16:K16)</f>
        <v>342</v>
      </c>
    </row>
    <row r="17" spans="1:13" x14ac:dyDescent="0.25">
      <c r="A17" s="2">
        <v>12</v>
      </c>
      <c r="B17" s="3" t="s">
        <v>22</v>
      </c>
      <c r="C17" s="2">
        <v>89</v>
      </c>
      <c r="D17" s="2" t="str">
        <f>VLOOKUP(C17,MARKAH,2,TRUE)</f>
        <v>A</v>
      </c>
      <c r="E17" s="2">
        <v>45</v>
      </c>
      <c r="F17" s="2" t="str">
        <f>VLOOKUP(E17,MARKAH,2,TRUE)</f>
        <v>D</v>
      </c>
      <c r="G17" s="2">
        <v>78</v>
      </c>
      <c r="H17" s="2" t="str">
        <f>VLOOKUP(G17,MARKAH,2,TRUE)</f>
        <v>B</v>
      </c>
      <c r="I17" s="2">
        <v>35</v>
      </c>
      <c r="J17" s="2" t="str">
        <f>VLOOKUP(I17,MARKAH,2,TRUE)</f>
        <v>E</v>
      </c>
      <c r="K17" s="2">
        <v>90</v>
      </c>
      <c r="L17" s="2" t="str">
        <f>VLOOKUP(K17,MARKAH,2,TRUE)</f>
        <v>A</v>
      </c>
      <c r="M17" s="2">
        <f>SUM(C17:K17)</f>
        <v>337</v>
      </c>
    </row>
    <row r="18" spans="1:13" x14ac:dyDescent="0.25">
      <c r="A18" s="2">
        <v>13</v>
      </c>
      <c r="B18" s="3" t="s">
        <v>13</v>
      </c>
      <c r="C18" s="2">
        <v>88</v>
      </c>
      <c r="D18" s="2" t="str">
        <f>VLOOKUP(C18,MARKAH,2,TRUE)</f>
        <v>A</v>
      </c>
      <c r="E18" s="2">
        <v>35</v>
      </c>
      <c r="F18" s="2" t="str">
        <f>VLOOKUP(E18,MARKAH,2,TRUE)</f>
        <v>E</v>
      </c>
      <c r="G18" s="2">
        <v>78</v>
      </c>
      <c r="H18" s="2" t="str">
        <f>VLOOKUP(G18,MARKAH,2,TRUE)</f>
        <v>B</v>
      </c>
      <c r="I18" s="2">
        <v>67</v>
      </c>
      <c r="J18" s="2" t="str">
        <f>VLOOKUP(I18,MARKAH,2,TRUE)</f>
        <v>C</v>
      </c>
      <c r="K18" s="2">
        <v>67</v>
      </c>
      <c r="L18" s="2" t="str">
        <f>VLOOKUP(K18,MARKAH,2,TRUE)</f>
        <v>C</v>
      </c>
      <c r="M18" s="2">
        <f>SUM(C18:K18)</f>
        <v>335</v>
      </c>
    </row>
    <row r="19" spans="1:13" x14ac:dyDescent="0.25">
      <c r="A19" s="2">
        <v>14</v>
      </c>
      <c r="B19" s="3" t="s">
        <v>18</v>
      </c>
      <c r="C19" s="2">
        <v>98</v>
      </c>
      <c r="D19" s="2" t="str">
        <f>VLOOKUP(C19,MARKAH,2,TRUE)</f>
        <v>A</v>
      </c>
      <c r="E19" s="2">
        <v>50</v>
      </c>
      <c r="F19" s="2" t="str">
        <f>VLOOKUP(E19,MARKAH,2,TRUE)</f>
        <v>C</v>
      </c>
      <c r="G19" s="2">
        <v>78</v>
      </c>
      <c r="H19" s="2" t="str">
        <f>VLOOKUP(G19,MARKAH,2,TRUE)</f>
        <v>B</v>
      </c>
      <c r="I19" s="2">
        <v>35</v>
      </c>
      <c r="J19" s="2" t="str">
        <f>VLOOKUP(I19,MARKAH,2,TRUE)</f>
        <v>E</v>
      </c>
      <c r="K19" s="2">
        <v>59</v>
      </c>
      <c r="L19" s="2" t="str">
        <f>VLOOKUP(K19,MARKAH,2,TRUE)</f>
        <v>C</v>
      </c>
      <c r="M19" s="2">
        <f>SUM(C19:K19)</f>
        <v>320</v>
      </c>
    </row>
    <row r="20" spans="1:13" x14ac:dyDescent="0.25">
      <c r="A20" s="2">
        <v>15</v>
      </c>
      <c r="B20" s="3" t="s">
        <v>16</v>
      </c>
      <c r="C20" s="2">
        <v>56</v>
      </c>
      <c r="D20" s="2" t="str">
        <f>VLOOKUP(C20,MARKAH,2,TRUE)</f>
        <v>C</v>
      </c>
      <c r="E20" s="2">
        <v>24</v>
      </c>
      <c r="F20" s="2" t="str">
        <f>VLOOKUP(E20,MARKAH,2,TRUE)</f>
        <v>E</v>
      </c>
      <c r="G20" s="2">
        <v>89</v>
      </c>
      <c r="H20" s="2" t="str">
        <f>VLOOKUP(G20,MARKAH,2,TRUE)</f>
        <v>A</v>
      </c>
      <c r="I20" s="2">
        <v>15</v>
      </c>
      <c r="J20" s="2" t="str">
        <f>VLOOKUP(I20,MARKAH,2,TRUE)</f>
        <v>E</v>
      </c>
      <c r="K20" s="2">
        <v>67</v>
      </c>
      <c r="L20" s="2" t="str">
        <f>VLOOKUP(K20,MARKAH,2,TRUE)</f>
        <v>C</v>
      </c>
      <c r="M20" s="2">
        <f>SUM(C20:K20)</f>
        <v>251</v>
      </c>
    </row>
    <row r="21" spans="1:13" x14ac:dyDescent="0.25">
      <c r="M21" s="1"/>
    </row>
    <row r="28" spans="1:13" x14ac:dyDescent="0.25">
      <c r="B28" s="5" t="s">
        <v>28</v>
      </c>
      <c r="C28" s="2">
        <f>MAX(C6:C20)</f>
        <v>100</v>
      </c>
      <c r="D28" s="2"/>
      <c r="E28" s="2">
        <f t="shared" ref="E28:M28" si="0">MAX(E6:E20)</f>
        <v>100</v>
      </c>
      <c r="F28" s="2"/>
      <c r="G28" s="2">
        <f t="shared" si="0"/>
        <v>99</v>
      </c>
      <c r="H28" s="2"/>
      <c r="I28" s="2">
        <f t="shared" si="0"/>
        <v>97</v>
      </c>
      <c r="J28" s="2"/>
      <c r="K28" s="2">
        <f t="shared" si="0"/>
        <v>100</v>
      </c>
      <c r="L28" s="2"/>
      <c r="M28" s="2">
        <f t="shared" si="0"/>
        <v>495</v>
      </c>
    </row>
    <row r="29" spans="1:13" x14ac:dyDescent="0.25">
      <c r="B29" s="5" t="s">
        <v>29</v>
      </c>
      <c r="C29" s="2">
        <f>MIN(C6:C20)</f>
        <v>56</v>
      </c>
      <c r="D29" s="2"/>
      <c r="E29" s="2">
        <f t="shared" ref="E29:M29" si="1">MIN(E6:E20)</f>
        <v>24</v>
      </c>
      <c r="F29" s="2"/>
      <c r="G29" s="2">
        <f t="shared" si="1"/>
        <v>56</v>
      </c>
      <c r="H29" s="2"/>
      <c r="I29" s="2">
        <f t="shared" si="1"/>
        <v>15</v>
      </c>
      <c r="J29" s="2"/>
      <c r="K29" s="2">
        <f t="shared" si="1"/>
        <v>59</v>
      </c>
      <c r="L29" s="2"/>
      <c r="M29" s="2">
        <f t="shared" si="1"/>
        <v>251</v>
      </c>
    </row>
    <row r="30" spans="1:13" x14ac:dyDescent="0.25">
      <c r="B30" s="5" t="s">
        <v>33</v>
      </c>
      <c r="C30" s="6">
        <f>AVERAGE(C6:C20)</f>
        <v>85.86666666666666</v>
      </c>
      <c r="D30" s="6"/>
      <c r="E30" s="6">
        <f t="shared" ref="E30:M30" si="2">AVERAGE(E6:E20)</f>
        <v>62.6</v>
      </c>
      <c r="F30" s="6"/>
      <c r="G30" s="6">
        <f t="shared" si="2"/>
        <v>78.400000000000006</v>
      </c>
      <c r="H30" s="6"/>
      <c r="I30" s="6">
        <f t="shared" si="2"/>
        <v>58.533333333333331</v>
      </c>
      <c r="J30" s="6"/>
      <c r="K30" s="6">
        <f t="shared" si="2"/>
        <v>78.666666666666671</v>
      </c>
      <c r="L30" s="6"/>
      <c r="M30" s="6">
        <f t="shared" si="2"/>
        <v>364.06666666666666</v>
      </c>
    </row>
    <row r="31" spans="1:13" x14ac:dyDescent="0.25">
      <c r="B31" s="5" t="s">
        <v>30</v>
      </c>
      <c r="C31" s="7">
        <f>STDEV(C6:C20)</f>
        <v>12.777584539601643</v>
      </c>
      <c r="D31" s="7"/>
      <c r="E31" s="7">
        <f t="shared" ref="E31:M31" si="3">STDEV(E6:E20)</f>
        <v>21.829861592388923</v>
      </c>
      <c r="F31" s="7"/>
      <c r="G31" s="7">
        <f t="shared" si="3"/>
        <v>15.300793630210366</v>
      </c>
      <c r="H31" s="7"/>
      <c r="I31" s="7">
        <f t="shared" si="3"/>
        <v>27.01815967790834</v>
      </c>
      <c r="J31" s="7"/>
      <c r="K31" s="7">
        <f t="shared" si="3"/>
        <v>11.866318882009006</v>
      </c>
      <c r="L31" s="7"/>
      <c r="M31" s="7">
        <f t="shared" si="3"/>
        <v>53.553000004890585</v>
      </c>
    </row>
    <row r="32" spans="1:13" x14ac:dyDescent="0.25">
      <c r="B32" s="5" t="s">
        <v>31</v>
      </c>
      <c r="C32" s="2">
        <f>MEDIAN(C6:C20)</f>
        <v>89</v>
      </c>
      <c r="D32" s="2"/>
      <c r="E32" s="2">
        <f t="shared" ref="E32:M32" si="4">MEDIAN(E6:E20)</f>
        <v>60</v>
      </c>
      <c r="F32" s="2"/>
      <c r="G32" s="2">
        <f t="shared" si="4"/>
        <v>78</v>
      </c>
      <c r="H32" s="2"/>
      <c r="I32" s="2">
        <f t="shared" si="4"/>
        <v>65</v>
      </c>
      <c r="J32" s="2"/>
      <c r="K32" s="2">
        <f t="shared" si="4"/>
        <v>78</v>
      </c>
      <c r="L32" s="2"/>
      <c r="M32" s="2">
        <f t="shared" si="4"/>
        <v>353</v>
      </c>
    </row>
    <row r="33" spans="2:13" x14ac:dyDescent="0.25">
      <c r="B33" s="5" t="s">
        <v>32</v>
      </c>
      <c r="C33" s="2">
        <f>MODE(C6:C20)</f>
        <v>90</v>
      </c>
      <c r="D33" s="2"/>
      <c r="E33" s="2">
        <f t="shared" ref="E33:M33" si="5">MODE(E6:E20)</f>
        <v>45</v>
      </c>
      <c r="F33" s="2"/>
      <c r="G33" s="2">
        <f t="shared" si="5"/>
        <v>78</v>
      </c>
      <c r="H33" s="2"/>
      <c r="I33" s="2">
        <f t="shared" si="5"/>
        <v>65</v>
      </c>
      <c r="J33" s="2"/>
      <c r="K33" s="2">
        <f t="shared" si="5"/>
        <v>67</v>
      </c>
      <c r="L33" s="2"/>
      <c r="M33" s="2" t="e">
        <f t="shared" si="5"/>
        <v>#N/A</v>
      </c>
    </row>
    <row r="37" spans="2:13" x14ac:dyDescent="0.25">
      <c r="B37" s="5" t="s">
        <v>40</v>
      </c>
      <c r="C37" s="4" t="s">
        <v>1</v>
      </c>
      <c r="D37" s="4" t="s">
        <v>2</v>
      </c>
      <c r="E37" s="4" t="s">
        <v>4</v>
      </c>
      <c r="F37" s="4" t="s">
        <v>3</v>
      </c>
      <c r="G37" s="4" t="s">
        <v>5</v>
      </c>
    </row>
    <row r="38" spans="2:13" x14ac:dyDescent="0.25">
      <c r="B38" s="3" t="s">
        <v>6</v>
      </c>
      <c r="C38" s="2">
        <f>COUNTIF(D6:D20,B38)</f>
        <v>10</v>
      </c>
      <c r="D38" s="2">
        <f>COUNTIF($F$6:$F$20,B38)</f>
        <v>3</v>
      </c>
      <c r="E38" s="2">
        <f>COUNTIF(H6:H20,B38)</f>
        <v>6</v>
      </c>
      <c r="F38" s="2">
        <f>COUNTIF(J6:J20,B38)</f>
        <v>3</v>
      </c>
      <c r="G38" s="2">
        <f>COUNTIF(L6:L20,B38)</f>
        <v>6</v>
      </c>
    </row>
    <row r="39" spans="2:13" x14ac:dyDescent="0.25">
      <c r="B39" s="3" t="s">
        <v>8</v>
      </c>
      <c r="C39" s="2">
        <f t="shared" ref="C39:C42" si="6">COUNTIF(D7:D21,B39)</f>
        <v>3</v>
      </c>
      <c r="D39" s="2">
        <f t="shared" ref="D39:D42" si="7">COUNTIF($F$6:$F$20,B39)</f>
        <v>2</v>
      </c>
      <c r="E39" s="2">
        <f t="shared" ref="E39:E42" si="8">COUNTIF(H7:H21,B39)</f>
        <v>5</v>
      </c>
      <c r="F39" s="2">
        <f t="shared" ref="F39:F42" si="9">COUNTIF(J7:J21,B39)</f>
        <v>3</v>
      </c>
      <c r="G39" s="2">
        <f t="shared" ref="G39:G42" si="10">COUNTIF(L7:L21,B39)</f>
        <v>4</v>
      </c>
    </row>
    <row r="40" spans="2:13" x14ac:dyDescent="0.25">
      <c r="B40" s="3" t="s">
        <v>7</v>
      </c>
      <c r="C40" s="2">
        <f t="shared" si="6"/>
        <v>2</v>
      </c>
      <c r="D40" s="2">
        <f t="shared" si="7"/>
        <v>6</v>
      </c>
      <c r="E40" s="2">
        <f t="shared" si="8"/>
        <v>4</v>
      </c>
      <c r="F40" s="2">
        <f t="shared" si="9"/>
        <v>3</v>
      </c>
      <c r="G40" s="2">
        <f t="shared" si="10"/>
        <v>5</v>
      </c>
    </row>
    <row r="41" spans="2:13" x14ac:dyDescent="0.25">
      <c r="B41" s="3" t="s">
        <v>24</v>
      </c>
      <c r="C41" s="2">
        <f t="shared" si="6"/>
        <v>0</v>
      </c>
      <c r="D41" s="2">
        <f t="shared" si="7"/>
        <v>2</v>
      </c>
      <c r="E41" s="2">
        <f t="shared" si="8"/>
        <v>0</v>
      </c>
      <c r="F41" s="2">
        <f t="shared" si="9"/>
        <v>1</v>
      </c>
      <c r="G41" s="2">
        <f t="shared" si="10"/>
        <v>0</v>
      </c>
    </row>
    <row r="42" spans="2:13" x14ac:dyDescent="0.25">
      <c r="B42" s="3" t="s">
        <v>23</v>
      </c>
      <c r="C42" s="2">
        <f t="shared" si="6"/>
        <v>0</v>
      </c>
      <c r="D42" s="2">
        <f t="shared" si="7"/>
        <v>2</v>
      </c>
      <c r="E42" s="2">
        <f t="shared" si="8"/>
        <v>0</v>
      </c>
      <c r="F42" s="2">
        <f t="shared" si="9"/>
        <v>5</v>
      </c>
      <c r="G42" s="2">
        <f t="shared" si="10"/>
        <v>0</v>
      </c>
    </row>
    <row r="43" spans="2:13" x14ac:dyDescent="0.25">
      <c r="B43" s="3" t="s">
        <v>26</v>
      </c>
      <c r="C43" s="2">
        <f>SUM(C38:C42)</f>
        <v>15</v>
      </c>
      <c r="D43" s="2">
        <f>SUM(D38:D42)</f>
        <v>15</v>
      </c>
      <c r="E43" s="2">
        <f>SUM(E38:E42)</f>
        <v>15</v>
      </c>
      <c r="F43" s="2">
        <f>SUM(F38:F42)</f>
        <v>15</v>
      </c>
      <c r="G43" s="2">
        <f>SUM(G38:G42)</f>
        <v>15</v>
      </c>
    </row>
  </sheetData>
  <sortState ref="B6:M20">
    <sortCondition descending="1" ref="M6:M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MARKAH</vt:lpstr>
      <vt:lpstr>GRAPH</vt:lpstr>
      <vt:lpstr>MARKAH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2015-11-03T08:45:26Z</dcterms:modified>
</cp:coreProperties>
</file>